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ledangtrung/Downloads/Contact_App_G3_/"/>
    </mc:Choice>
  </mc:AlternateContent>
  <bookViews>
    <workbookView xWindow="80" yWindow="460" windowWidth="37120" windowHeight="14860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survey!$A$1:$AY$30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O11" i="1"/>
  <c r="N11" i="1"/>
  <c r="O15" i="1"/>
  <c r="O14" i="1"/>
  <c r="N14" i="1"/>
  <c r="D14" i="1"/>
  <c r="N15" i="1"/>
  <c r="O12" i="1"/>
  <c r="D15" i="1"/>
  <c r="D25" i="1"/>
  <c r="E25" i="1"/>
  <c r="D24" i="1"/>
  <c r="E24" i="1"/>
  <c r="D23" i="1"/>
  <c r="E23" i="1"/>
  <c r="C2" i="3"/>
  <c r="A2" i="3"/>
  <c r="D18" i="1"/>
  <c r="N10" i="1"/>
  <c r="O20" i="1"/>
  <c r="N20" i="1"/>
  <c r="O21" i="1"/>
  <c r="N21" i="1"/>
  <c r="O22" i="1"/>
  <c r="N22" i="1"/>
  <c r="N12" i="1"/>
  <c r="N9" i="1"/>
  <c r="D20" i="1"/>
  <c r="D26" i="1"/>
  <c r="D22" i="1"/>
  <c r="D17" i="1"/>
  <c r="D16" i="1"/>
  <c r="D13" i="1"/>
  <c r="O27" i="1"/>
  <c r="O28" i="1"/>
  <c r="O26" i="1"/>
  <c r="O17" i="1"/>
  <c r="O16" i="1"/>
  <c r="O13" i="1"/>
  <c r="O18" i="1"/>
  <c r="O19" i="1"/>
  <c r="N19" i="1"/>
  <c r="N16" i="1"/>
  <c r="N13" i="1"/>
  <c r="N17" i="1"/>
  <c r="N18" i="1"/>
  <c r="O23" i="1"/>
  <c r="N23" i="1"/>
  <c r="O24" i="1"/>
  <c r="N24" i="1"/>
  <c r="O25" i="1"/>
  <c r="N25" i="1"/>
  <c r="N26" i="1"/>
  <c r="N27" i="1"/>
  <c r="N28" i="1"/>
</calcChain>
</file>

<file path=xl/sharedStrings.xml><?xml version="1.0" encoding="utf-8"?>
<sst xmlns="http://schemas.openxmlformats.org/spreadsheetml/2006/main" count="214" uniqueCount="159">
  <si>
    <t>type</t>
  </si>
  <si>
    <t>name</t>
  </si>
  <si>
    <t>label::English</t>
  </si>
  <si>
    <t>hint::English</t>
  </si>
  <si>
    <t>default</t>
  </si>
  <si>
    <t>Stata_fr</t>
  </si>
  <si>
    <t>Stata_en</t>
  </si>
  <si>
    <t>Stata_vi</t>
  </si>
  <si>
    <t>appearance</t>
  </si>
  <si>
    <t>constraint</t>
  </si>
  <si>
    <t>required</t>
  </si>
  <si>
    <t>relevant</t>
  </si>
  <si>
    <t>calculation</t>
  </si>
  <si>
    <t>repeat_count</t>
  </si>
  <si>
    <t>choice_filter</t>
  </si>
  <si>
    <t>readonly</t>
  </si>
  <si>
    <t>required_message::French</t>
  </si>
  <si>
    <t>required_message::English</t>
  </si>
  <si>
    <t>required_message::Vietnamese</t>
  </si>
  <si>
    <t>constraint_message::French</t>
  </si>
  <si>
    <t>constraint_message::English</t>
  </si>
  <si>
    <t>constraint_message::Vietnamese</t>
  </si>
  <si>
    <t>media::image::French</t>
  </si>
  <si>
    <t>media::image::English</t>
  </si>
  <si>
    <t>media::image::Vietnamese</t>
  </si>
  <si>
    <t>media::video::French</t>
  </si>
  <si>
    <t>media::video::English</t>
  </si>
  <si>
    <t>media::video::Vietnamese</t>
  </si>
  <si>
    <t>media::audio::French</t>
  </si>
  <si>
    <t>media::audio::English</t>
  </si>
  <si>
    <t>media::audio::Vietnamese</t>
  </si>
  <si>
    <t>remarks</t>
  </si>
  <si>
    <t>list_name</t>
  </si>
  <si>
    <t>filter</t>
  </si>
  <si>
    <t>region</t>
  </si>
  <si>
    <t>fh_01_05</t>
  </si>
  <si>
    <t>fh_01_18</t>
  </si>
  <si>
    <t>fh_02_04</t>
  </si>
  <si>
    <t>fh_02_07n</t>
  </si>
  <si>
    <t>filter_flap</t>
  </si>
  <si>
    <t>form_title</t>
  </si>
  <si>
    <t>form_id</t>
  </si>
  <si>
    <t>version</t>
  </si>
  <si>
    <t>instance_name</t>
  </si>
  <si>
    <t>public_key</t>
  </si>
  <si>
    <t>submission_url</t>
  </si>
  <si>
    <t>default_language</t>
  </si>
  <si>
    <t>generation</t>
  </si>
  <si>
    <t>begin group</t>
  </si>
  <si>
    <t/>
  </si>
  <si>
    <t>numbering</t>
  </si>
  <si>
    <t>English</t>
  </si>
  <si>
    <t>calculate</t>
  </si>
  <si>
    <t>start</t>
  </si>
  <si>
    <t>starttime</t>
  </si>
  <si>
    <t>end</t>
  </si>
  <si>
    <t>endtime</t>
  </si>
  <si>
    <t>deviceid</t>
  </si>
  <si>
    <t>subscriberid</t>
  </si>
  <si>
    <t>simserial</t>
  </si>
  <si>
    <t>simid</t>
  </si>
  <si>
    <t>phonenumber</t>
  </si>
  <si>
    <t>devicephonenum</t>
  </si>
  <si>
    <t>username</t>
  </si>
  <si>
    <t>disabled</t>
  </si>
  <si>
    <t>stata::English</t>
  </si>
  <si>
    <t>stata::Vietnamese</t>
  </si>
  <si>
    <t>stata::guide</t>
  </si>
  <si>
    <t>stata::French</t>
  </si>
  <si>
    <t>Male</t>
  </si>
  <si>
    <t>Female</t>
  </si>
  <si>
    <t>text</t>
  </si>
  <si>
    <t>fullname</t>
  </si>
  <si>
    <t>image</t>
  </si>
  <si>
    <t>companyname</t>
  </si>
  <si>
    <t>taxcode</t>
  </si>
  <si>
    <t>gender</t>
  </si>
  <si>
    <t>select_one gender</t>
  </si>
  <si>
    <t>phonenumber1</t>
  </si>
  <si>
    <t>phonenumber2</t>
  </si>
  <si>
    <t>avatar</t>
  </si>
  <si>
    <t>notes</t>
  </si>
  <si>
    <t>save_exit</t>
  </si>
  <si>
    <t>save_new</t>
  </si>
  <si>
    <t>Save &amp; New</t>
  </si>
  <si>
    <t>begin1</t>
  </si>
  <si>
    <t>end group</t>
  </si>
  <si>
    <t>row</t>
  </si>
  <si>
    <t>col</t>
  </si>
  <si>
    <t>rowspan</t>
  </si>
  <si>
    <t>colspan</t>
  </si>
  <si>
    <t>facebook</t>
  </si>
  <si>
    <t>linkedin</t>
  </si>
  <si>
    <t>skype</t>
  </si>
  <si>
    <t>Save</t>
  </si>
  <si>
    <t>field-list grid(weight=6)</t>
  </si>
  <si>
    <t>M</t>
  </si>
  <si>
    <t>F</t>
  </si>
  <si>
    <t>display_title</t>
  </si>
  <si>
    <t>displaytitle invisible</t>
  </si>
  <si>
    <t>Avatar</t>
  </si>
  <si>
    <t>email1</t>
  </si>
  <si>
    <t>email2</t>
  </si>
  <si>
    <t>home_address</t>
  </si>
  <si>
    <t>&lt;font color='#737373'&gt;Full name&lt;/font&gt;</t>
  </si>
  <si>
    <t>&lt;font color='#737373'&gt;Email 1&lt;/font&gt;</t>
  </si>
  <si>
    <t>&lt;font color='#737373'&gt;Email 2&lt;/font&gt;</t>
  </si>
  <si>
    <t>&lt;font color='#737373'&gt;Facebook&lt;/font&gt;</t>
  </si>
  <si>
    <t>&lt;font color='#737373'&gt;Linkedin&lt;/font&gt;</t>
  </si>
  <si>
    <t>&lt;font color='#737373'&gt;Skype&lt;/font&gt;</t>
  </si>
  <si>
    <t>SaveFinalizedExit &lt;#F1B72E/&gt;</t>
  </si>
  <si>
    <t>&lt;font color='#04B45F'&gt;Gender&lt;/font&gt;</t>
  </si>
  <si>
    <t>&lt;font color='#04B45F'&gt;Company name&lt;/font&gt;</t>
  </si>
  <si>
    <t>&lt;font color='#04B45F'&gt;Tax code&lt;/font&gt;</t>
  </si>
  <si>
    <t>&lt;font color='#04B45F'&gt;Email&lt;/font&gt;</t>
  </si>
  <si>
    <t>&lt;font color='#04B45F'&gt;Home Address&lt;/font&gt;</t>
  </si>
  <si>
    <t>&lt;font color='#04B45F'&gt;Notes&lt;/font&gt;</t>
  </si>
  <si>
    <t>SaveFinalizedNew&lt;#04B45F/&gt;</t>
  </si>
  <si>
    <t>horizontal(20)</t>
  </si>
  <si>
    <t>&lt;font color='#04B45F'&gt;Phone&lt;/font&gt;</t>
  </si>
  <si>
    <t>&lt;font color='#737373'&gt;Phone number 1&lt;/font&gt;</t>
  </si>
  <si>
    <t>&lt;font color='#737373'&gt;Phone number 2&lt;/font&gt;</t>
  </si>
  <si>
    <t>rating_box-fill-f6f6f6-04B45F-737373-ffffff text-nolabel</t>
  </si>
  <si>
    <t>label::Tiếng Việt</t>
  </si>
  <si>
    <t>Ảnh</t>
  </si>
  <si>
    <t>&lt;font color='#04B45F'&gt;Giới tính&lt;/font&gt;</t>
  </si>
  <si>
    <t>&lt;font color='#04B45F'&gt;Tên công ty&lt;/font&gt;</t>
  </si>
  <si>
    <t>&lt;font color='#04B45F'&gt;Mã số thuế&lt;/font&gt;</t>
  </si>
  <si>
    <t>&lt;font color='#04B45F'&gt;Điện thoại&lt;/font&gt;</t>
  </si>
  <si>
    <t>&lt;font color='#04B45F'&gt;Địa chỉ nhà:&lt;/font&gt;</t>
  </si>
  <si>
    <t>&lt;font color='#04B45F'&gt;Ghi chú&lt;/font&gt;</t>
  </si>
  <si>
    <t>Lưu</t>
  </si>
  <si>
    <t>Lưu &amp; Tạo mới</t>
  </si>
  <si>
    <t>hint::Tiếng Việt</t>
  </si>
  <si>
    <t>&lt;font color='#737373'&gt;Họ và tên&lt;/font&gt;</t>
  </si>
  <si>
    <t>&lt;font color='#737373'&gt;Số điện thoại 1&lt;/font&gt;</t>
  </si>
  <si>
    <t>&lt;font color='#737373'&gt;Số điện thoại 2&lt;/font&gt;</t>
  </si>
  <si>
    <t xml:space="preserve">Nam </t>
  </si>
  <si>
    <t>Nữ</t>
  </si>
  <si>
    <t>horizontal(31) embed</t>
  </si>
  <si>
    <t>numbers horizontal(31) digisep(4,"-") embed</t>
  </si>
  <si>
    <t>New Contact</t>
  </si>
  <si>
    <t>Thêm Contact</t>
  </si>
  <si>
    <t>concat('Contact_App','-',${fullname},'-',${starttime_str})</t>
  </si>
  <si>
    <t>&lt;font color='#3B5998'&gt;Facebook&lt;/font&gt;</t>
  </si>
  <si>
    <t>&lt;font color='#0077B5'&gt;LinkedIn&lt;/font&gt;</t>
  </si>
  <si>
    <t>&lt;font color='#00AFF0'&gt;Skype&lt;/font&gt;</t>
  </si>
  <si>
    <t>numbers horizontal(31)</t>
  </si>
  <si>
    <t>date</t>
  </si>
  <si>
    <t>birth</t>
  </si>
  <si>
    <t>&lt;font color='#2E64FE'&gt;DoB&lt;/font&gt;</t>
  </si>
  <si>
    <t>note</t>
  </si>
  <si>
    <t>birth_nt</t>
  </si>
  <si>
    <t>inline-onlyresult&lt;#2E9AFE/&gt; text-nolabel</t>
  </si>
  <si>
    <t>pulldata('app-api','user.username')</t>
  </si>
  <si>
    <t>proper embed</t>
  </si>
  <si>
    <t>embed verify-email horizontal(31)</t>
  </si>
  <si>
    <t>inline-onlyjpg size-400 text-nolabel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</si>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</sst>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Arial Narrow"/>
      <family val="2"/>
    </font>
    <font>
      <u/>
      <sz val="9.35"/>
      <color theme="1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1"/>
      <color indexed="12"/>
      <name val="Times New Roman"/>
      <family val="1"/>
    </font>
    <font>
      <b/>
      <sz val="11"/>
      <color rgb="FF3366FF"/>
      <name val="Times New Roman"/>
      <family val="1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rgb="FFFF339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rgb="FFFF0066"/>
      <name val="Arial"/>
      <family val="2"/>
    </font>
    <font>
      <b/>
      <sz val="10"/>
      <color rgb="FF002060"/>
      <name val="Arial"/>
      <family val="2"/>
    </font>
    <font>
      <b/>
      <sz val="10"/>
      <color rgb="FF92D050"/>
      <name val="Arial"/>
      <family val="2"/>
    </font>
    <font>
      <b/>
      <sz val="10"/>
      <color rgb="FFFF3399"/>
      <name val="Arial"/>
      <family val="2"/>
    </font>
    <font>
      <b/>
      <sz val="10"/>
      <color rgb="FF00B0F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2" tint="-0.499984740745262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rgb="FF454545"/>
      <name val="Calibri"/>
      <family val="2"/>
      <charset val="163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41">
    <xf numFmtId="0" fontId="0" fillId="0" borderId="0" xfId="0"/>
    <xf numFmtId="0" fontId="8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9" fillId="0" borderId="1" xfId="3" applyFont="1" applyBorder="1" applyAlignment="1" applyProtection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/>
    <xf numFmtId="0" fontId="4" fillId="0" borderId="0" xfId="0" applyFont="1" applyFill="1"/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/>
    <xf numFmtId="0" fontId="12" fillId="0" borderId="0" xfId="0" applyFont="1" applyBorder="1" applyAlignment="1"/>
    <xf numFmtId="0" fontId="13" fillId="3" borderId="0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18" fillId="0" borderId="0" xfId="0" applyFont="1" applyFill="1" applyBorder="1"/>
    <xf numFmtId="0" fontId="21" fillId="0" borderId="0" xfId="0" applyFont="1" applyBorder="1"/>
    <xf numFmtId="0" fontId="26" fillId="0" borderId="0" xfId="0" applyFont="1" applyFill="1"/>
    <xf numFmtId="0" fontId="0" fillId="0" borderId="0" xfId="0" applyFill="1"/>
    <xf numFmtId="0" fontId="0" fillId="4" borderId="0" xfId="0" applyFill="1"/>
    <xf numFmtId="0" fontId="27" fillId="0" borderId="0" xfId="0" applyFont="1" applyFill="1"/>
    <xf numFmtId="0" fontId="0" fillId="0" borderId="2" xfId="0" applyBorder="1"/>
    <xf numFmtId="0" fontId="0" fillId="0" borderId="0" xfId="0" applyFill="1" applyBorder="1"/>
    <xf numFmtId="0" fontId="29" fillId="0" borderId="0" xfId="0" applyFont="1"/>
    <xf numFmtId="0" fontId="30" fillId="0" borderId="0" xfId="0" applyFont="1" applyAlignment="1">
      <alignment vertical="center"/>
    </xf>
  </cellXfs>
  <cellStyles count="5">
    <cellStyle name="Hyperlink" xfId="3" builtinId="8"/>
    <cellStyle name="Normal" xfId="0" builtinId="0"/>
    <cellStyle name="Normal 2" xfId="2"/>
    <cellStyle name="Normal 3" xfId="1"/>
    <cellStyle name="Normal 5" xfId="4"/>
  </cellStyles>
  <dxfs count="160"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color rgb="FF7030A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ill>
        <patternFill>
          <bgColor theme="2" tint="-0.24994659260841701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ill>
        <patternFill>
          <bgColor theme="2" tint="-0.24994659260841701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rgb="FFFF0066"/>
      </font>
    </dxf>
    <dxf>
      <font>
        <b/>
        <i val="0"/>
      </font>
      <fill>
        <patternFill>
          <bgColor rgb="FFF595BE"/>
        </patternFill>
      </fill>
    </dxf>
    <dxf>
      <font>
        <b/>
        <i val="0"/>
        <color theme="9" tint="-0.499984740745262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strike/>
        <color auto="1"/>
      </font>
      <fill>
        <patternFill>
          <bgColor theme="0" tint="-0.499984740745262"/>
        </patternFill>
      </fill>
    </dxf>
    <dxf>
      <fill>
        <patternFill>
          <bgColor theme="2" tint="-0.24994659260841701"/>
        </patternFill>
      </fill>
    </dxf>
    <dxf>
      <font>
        <b/>
        <i val="0"/>
        <color rgb="FF0432FF"/>
      </font>
      <fill>
        <patternFill patternType="none">
          <bgColor auto="1"/>
        </patternFill>
      </fill>
    </dxf>
    <dxf>
      <font>
        <b/>
        <i val="0"/>
        <color rgb="FF7030A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8F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0066"/>
      <color rgb="FFFF99FF"/>
      <color rgb="FFF59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I1" sqref="AI1"/>
    </sheetView>
  </sheetViews>
  <sheetFormatPr baseColWidth="10" defaultColWidth="9.1640625" defaultRowHeight="15" x14ac:dyDescent="0.2"/>
  <cols>
    <col min="1" max="1" width="15.6640625" customWidth="1"/>
    <col min="2" max="2" width="16.83203125" customWidth="1"/>
    <col min="3" max="3" width="22.6640625" customWidth="1"/>
    <col min="4" max="4" width="16.33203125" customWidth="1"/>
    <col min="5" max="5" width="22.6640625" customWidth="1"/>
    <col min="6" max="6" width="11" customWidth="1"/>
    <col min="7" max="7" width="11.33203125" hidden="1" customWidth="1"/>
    <col min="8" max="8" width="11.83203125" hidden="1" customWidth="1"/>
    <col min="9" max="9" width="16" hidden="1" customWidth="1"/>
    <col min="10" max="10" width="10.33203125" hidden="1" customWidth="1"/>
    <col min="11" max="11" width="11" customWidth="1"/>
    <col min="12" max="12" width="9" bestFit="1" customWidth="1"/>
    <col min="13" max="13" width="43.33203125" customWidth="1"/>
    <col min="14" max="14" width="93.5" customWidth="1"/>
    <col min="15" max="15" width="64.33203125" customWidth="1"/>
    <col min="16" max="16" width="6.83203125" customWidth="1"/>
    <col min="17" max="17" width="6.6640625" customWidth="1"/>
    <col min="18" max="18" width="8.6640625" customWidth="1"/>
    <col min="19" max="19" width="9.1640625" customWidth="1"/>
    <col min="20" max="20" width="7.1640625" customWidth="1"/>
    <col min="21" max="21" width="7.6640625" hidden="1" customWidth="1"/>
    <col min="22" max="22" width="9.1640625" hidden="1" customWidth="1"/>
    <col min="23" max="23" width="7.6640625" bestFit="1" customWidth="1"/>
    <col min="24" max="24" width="19.1640625" customWidth="1"/>
    <col min="26" max="43" width="9.1640625" customWidth="1"/>
    <col min="44" max="44" width="11.1640625" customWidth="1"/>
    <col min="45" max="45" width="10.1640625" customWidth="1"/>
    <col min="46" max="46" width="13.1640625" customWidth="1"/>
  </cols>
  <sheetData>
    <row r="1" spans="1:51" s="20" customFormat="1" x14ac:dyDescent="0.2">
      <c r="A1" s="20" t="s">
        <v>0</v>
      </c>
      <c r="B1" s="21" t="s">
        <v>1</v>
      </c>
      <c r="C1" s="20" t="s">
        <v>50</v>
      </c>
      <c r="D1" s="33" t="s">
        <v>2</v>
      </c>
      <c r="E1" s="20" t="s">
        <v>123</v>
      </c>
      <c r="F1" s="20" t="s">
        <v>3</v>
      </c>
      <c r="G1" s="20" t="s">
        <v>68</v>
      </c>
      <c r="H1" s="20" t="s">
        <v>65</v>
      </c>
      <c r="I1" s="20" t="s">
        <v>66</v>
      </c>
      <c r="J1" s="20" t="s">
        <v>67</v>
      </c>
      <c r="K1" s="20" t="s">
        <v>133</v>
      </c>
      <c r="L1" s="22" t="s">
        <v>4</v>
      </c>
      <c r="M1" s="22"/>
      <c r="N1" s="23" t="s">
        <v>8</v>
      </c>
      <c r="O1" s="22"/>
      <c r="P1" s="22" t="s">
        <v>87</v>
      </c>
      <c r="Q1" s="22" t="s">
        <v>88</v>
      </c>
      <c r="R1" s="22" t="s">
        <v>89</v>
      </c>
      <c r="S1" s="22" t="s">
        <v>90</v>
      </c>
      <c r="T1" s="24" t="s">
        <v>31</v>
      </c>
      <c r="U1" s="22" t="s">
        <v>9</v>
      </c>
      <c r="V1" s="25" t="s">
        <v>10</v>
      </c>
      <c r="W1" s="26" t="s">
        <v>11</v>
      </c>
      <c r="X1" s="27" t="s">
        <v>12</v>
      </c>
      <c r="Y1" s="20" t="s">
        <v>64</v>
      </c>
      <c r="Z1" s="20" t="s">
        <v>13</v>
      </c>
      <c r="AA1" s="20" t="s">
        <v>14</v>
      </c>
      <c r="AB1" s="20" t="s">
        <v>15</v>
      </c>
      <c r="AC1" s="20" t="s">
        <v>16</v>
      </c>
      <c r="AD1" s="20" t="s">
        <v>17</v>
      </c>
      <c r="AE1" s="20" t="s">
        <v>18</v>
      </c>
      <c r="AF1" s="20" t="s">
        <v>19</v>
      </c>
      <c r="AG1" s="20" t="s">
        <v>20</v>
      </c>
      <c r="AH1" s="20" t="s">
        <v>21</v>
      </c>
      <c r="AI1" s="20" t="s">
        <v>22</v>
      </c>
      <c r="AJ1" s="20" t="s">
        <v>23</v>
      </c>
      <c r="AK1" s="20" t="s">
        <v>24</v>
      </c>
      <c r="AL1" s="20" t="s">
        <v>25</v>
      </c>
      <c r="AM1" s="20" t="s">
        <v>26</v>
      </c>
      <c r="AN1" s="20" t="s">
        <v>27</v>
      </c>
      <c r="AO1" s="20" t="s">
        <v>28</v>
      </c>
      <c r="AP1" s="20" t="s">
        <v>29</v>
      </c>
      <c r="AQ1" s="20" t="s">
        <v>30</v>
      </c>
      <c r="AS1" s="28"/>
      <c r="AU1" s="29"/>
      <c r="AW1" s="24"/>
      <c r="AY1" s="30"/>
    </row>
    <row r="2" spans="1:51" s="14" customFormat="1" x14ac:dyDescent="0.2">
      <c r="A2" s="14" t="s">
        <v>53</v>
      </c>
      <c r="B2" s="21" t="s">
        <v>54</v>
      </c>
      <c r="D2"/>
      <c r="J2" s="15"/>
      <c r="L2" s="22"/>
      <c r="M2" s="22"/>
      <c r="N2" s="23"/>
      <c r="O2" s="22"/>
      <c r="P2" s="22"/>
      <c r="Q2" s="22"/>
      <c r="R2" s="22"/>
      <c r="S2" s="22"/>
      <c r="T2" s="16"/>
      <c r="Y2" s="20"/>
      <c r="AA2" s="31"/>
      <c r="AB2" s="17"/>
      <c r="AC2" s="18"/>
      <c r="AD2" s="17"/>
      <c r="AE2" s="32"/>
      <c r="AF2" s="19"/>
    </row>
    <row r="3" spans="1:51" x14ac:dyDescent="0.2">
      <c r="A3" t="s">
        <v>55</v>
      </c>
      <c r="B3" t="s">
        <v>56</v>
      </c>
      <c r="M3" s="22"/>
    </row>
    <row r="4" spans="1:51" x14ac:dyDescent="0.2">
      <c r="A4" t="s">
        <v>57</v>
      </c>
      <c r="B4" t="s">
        <v>57</v>
      </c>
      <c r="M4" s="22"/>
    </row>
    <row r="5" spans="1:51" x14ac:dyDescent="0.2">
      <c r="A5" t="s">
        <v>58</v>
      </c>
      <c r="B5" t="s">
        <v>58</v>
      </c>
      <c r="M5" s="22"/>
    </row>
    <row r="6" spans="1:51" x14ac:dyDescent="0.2">
      <c r="A6" t="s">
        <v>59</v>
      </c>
      <c r="B6" t="s">
        <v>60</v>
      </c>
      <c r="M6" s="22"/>
    </row>
    <row r="7" spans="1:51" x14ac:dyDescent="0.2">
      <c r="A7" t="s">
        <v>61</v>
      </c>
      <c r="B7" t="s">
        <v>62</v>
      </c>
      <c r="M7" s="22"/>
    </row>
    <row r="8" spans="1:51" x14ac:dyDescent="0.2">
      <c r="A8" t="s">
        <v>52</v>
      </c>
      <c r="B8" t="s">
        <v>63</v>
      </c>
      <c r="M8" s="22"/>
      <c r="X8" s="40" t="s">
        <v>154</v>
      </c>
    </row>
    <row r="9" spans="1:51" x14ac:dyDescent="0.2">
      <c r="A9" t="s">
        <v>48</v>
      </c>
      <c r="B9" t="s">
        <v>85</v>
      </c>
      <c r="F9" t="s">
        <v>49</v>
      </c>
      <c r="K9" t="s">
        <v>49</v>
      </c>
      <c r="M9" s="22" t="s">
        <v>95</v>
      </c>
      <c r="N9" t="str">
        <f>M9</f>
        <v>field-list grid(weight=6)</v>
      </c>
    </row>
    <row r="10" spans="1:51" x14ac:dyDescent="0.2">
      <c r="A10" t="s">
        <v>71</v>
      </c>
      <c r="B10" t="s">
        <v>98</v>
      </c>
      <c r="D10" t="s">
        <v>141</v>
      </c>
      <c r="E10" t="s">
        <v>142</v>
      </c>
      <c r="M10" t="s">
        <v>99</v>
      </c>
      <c r="N10" t="str">
        <f>M10</f>
        <v>displaytitle invisible</v>
      </c>
    </row>
    <row r="11" spans="1:51" x14ac:dyDescent="0.2">
      <c r="A11" s="38" t="s">
        <v>73</v>
      </c>
      <c r="B11" s="38" t="s">
        <v>80</v>
      </c>
      <c r="D11" t="s">
        <v>100</v>
      </c>
      <c r="E11" t="s">
        <v>124</v>
      </c>
      <c r="M11" s="39" t="s">
        <v>157</v>
      </c>
      <c r="N11" t="str">
        <f>CONCATENATE(M11," ",O11)</f>
        <v>inline-onlyjpg size-400 text-nolabel gridformat&lt;row = 1,col = 0, rowspan = 1, colspan = 1, align = center/&gt;</v>
      </c>
      <c r="O11" t="str">
        <f>"gridformat&lt;row = "&amp;P11&amp;",col = "&amp;Q11&amp;", rowspan = "&amp;R11&amp;", colspan = "&amp;S11&amp;", align = center/&gt;"</f>
        <v>gridformat&lt;row = 1,col = 0, rowspan = 1, colspan = 1, align = center/&gt;</v>
      </c>
      <c r="P11">
        <v>1</v>
      </c>
      <c r="Q11">
        <v>0</v>
      </c>
      <c r="R11">
        <v>1</v>
      </c>
      <c r="S11">
        <v>1</v>
      </c>
    </row>
    <row r="12" spans="1:51" x14ac:dyDescent="0.2">
      <c r="A12" s="38" t="s">
        <v>71</v>
      </c>
      <c r="B12" s="38" t="s">
        <v>72</v>
      </c>
      <c r="F12" t="s">
        <v>104</v>
      </c>
      <c r="K12" t="s">
        <v>134</v>
      </c>
      <c r="M12" t="s">
        <v>155</v>
      </c>
      <c r="N12" t="str">
        <f>CONCATENATE(M12," ",O12)</f>
        <v>proper embed gridformat&lt;row = 1,col = 1, rowspan = 1, colspan = 5, align = center/&gt;</v>
      </c>
      <c r="O12" t="str">
        <f>"gridformat&lt;row = "&amp;P12&amp;",col = "&amp;Q12&amp;", rowspan = "&amp;R12&amp;", colspan = "&amp;S12&amp;", align = center/&gt;"</f>
        <v>gridformat&lt;row = 1,col = 1, rowspan = 1, colspan = 5, align = center/&gt;</v>
      </c>
      <c r="P12">
        <v>1</v>
      </c>
      <c r="Q12">
        <v>1</v>
      </c>
      <c r="R12">
        <v>1</v>
      </c>
      <c r="S12">
        <v>5</v>
      </c>
    </row>
    <row r="13" spans="1:51" x14ac:dyDescent="0.2">
      <c r="A13" s="34" t="s">
        <v>77</v>
      </c>
      <c r="B13" t="s">
        <v>76</v>
      </c>
      <c r="C13" t="s">
        <v>111</v>
      </c>
      <c r="D13" t="str">
        <f t="shared" ref="D13:D20" si="0">C13</f>
        <v>&lt;font color='#04B45F'&gt;Gender&lt;/font&gt;</v>
      </c>
      <c r="E13" t="s">
        <v>125</v>
      </c>
      <c r="F13" t="s">
        <v>49</v>
      </c>
      <c r="K13" t="s">
        <v>49</v>
      </c>
      <c r="M13" s="22" t="s">
        <v>122</v>
      </c>
      <c r="N13" t="str">
        <f t="shared" ref="N13:N22" si="1">CONCATENATE(M13," ",O13)</f>
        <v>rating_box-fill-f6f6f6-04B45F-737373-ffffff text-nolabel gridformat&lt;row = 2,col=0, rowspan = 1, colspan = 3/&gt;</v>
      </c>
      <c r="O13" t="str">
        <f>"gridformat&lt;row = "&amp;P13&amp;",col="&amp;Q13&amp;", rowspan = "&amp;R13&amp;", colspan = "&amp;S13&amp;"/&gt;"</f>
        <v>gridformat&lt;row = 2,col=0, rowspan = 1, colspan = 3/&gt;</v>
      </c>
      <c r="P13">
        <v>2</v>
      </c>
      <c r="Q13">
        <v>0</v>
      </c>
      <c r="R13">
        <v>1</v>
      </c>
      <c r="S13">
        <v>3</v>
      </c>
    </row>
    <row r="14" spans="1:51" x14ac:dyDescent="0.2">
      <c r="A14" s="34" t="s">
        <v>151</v>
      </c>
      <c r="B14" s="38" t="s">
        <v>152</v>
      </c>
      <c r="C14" t="s">
        <v>150</v>
      </c>
      <c r="D14" t="str">
        <f>C14</f>
        <v>&lt;font color='#2E64FE'&gt;DoB&lt;/font&gt;</v>
      </c>
      <c r="E14" t="s">
        <v>150</v>
      </c>
      <c r="M14" s="22"/>
      <c r="N14" t="str">
        <f t="shared" si="1"/>
        <v xml:space="preserve"> gridformat&lt;row = 2,col=3, rowspan = 1, colspan = 1, align = center | bottom/&gt;</v>
      </c>
      <c r="O14" t="str">
        <f>"gridformat&lt;row = "&amp;P14&amp;",col="&amp;Q14&amp;", rowspan = "&amp;R14&amp;", colspan = "&amp;S14&amp;", align = center | bottom/&gt;"</f>
        <v>gridformat&lt;row = 2,col=3, rowspan = 1, colspan = 1, align = center | bottom/&gt;</v>
      </c>
      <c r="P14">
        <v>2</v>
      </c>
      <c r="Q14">
        <v>3</v>
      </c>
      <c r="R14">
        <v>1</v>
      </c>
      <c r="S14">
        <v>1</v>
      </c>
    </row>
    <row r="15" spans="1:51" x14ac:dyDescent="0.2">
      <c r="A15" s="34" t="s">
        <v>148</v>
      </c>
      <c r="B15" s="38" t="s">
        <v>149</v>
      </c>
      <c r="C15" t="s">
        <v>150</v>
      </c>
      <c r="D15" t="str">
        <f t="shared" si="0"/>
        <v>&lt;font color='#2E64FE'&gt;DoB&lt;/font&gt;</v>
      </c>
      <c r="E15" t="s">
        <v>150</v>
      </c>
      <c r="M15" s="22" t="s">
        <v>153</v>
      </c>
      <c r="N15" t="str">
        <f t="shared" si="1"/>
        <v>inline-onlyresult&lt;#2E9AFE/&gt; text-nolabel gridformat&lt;row = 2,col=4, rowspan = 1, colspan = 2, align = center | center/&gt;</v>
      </c>
      <c r="O15" t="str">
        <f>"gridformat&lt;row = "&amp;P15&amp;",col="&amp;Q15&amp;", rowspan = "&amp;R15&amp;", colspan = "&amp;S15&amp;", align = center | center/&gt;"</f>
        <v>gridformat&lt;row = 2,col=4, rowspan = 1, colspan = 2, align = center | center/&gt;</v>
      </c>
      <c r="P15">
        <v>2</v>
      </c>
      <c r="Q15">
        <v>4</v>
      </c>
      <c r="R15">
        <v>1</v>
      </c>
      <c r="S15">
        <v>2</v>
      </c>
    </row>
    <row r="16" spans="1:51" x14ac:dyDescent="0.2">
      <c r="A16" s="34" t="s">
        <v>71</v>
      </c>
      <c r="B16" t="s">
        <v>74</v>
      </c>
      <c r="C16" t="s">
        <v>112</v>
      </c>
      <c r="D16" t="str">
        <f t="shared" si="0"/>
        <v>&lt;font color='#04B45F'&gt;Company name&lt;/font&gt;</v>
      </c>
      <c r="E16" t="s">
        <v>126</v>
      </c>
      <c r="F16" t="s">
        <v>49</v>
      </c>
      <c r="K16" t="s">
        <v>49</v>
      </c>
      <c r="M16" s="22"/>
      <c r="N16" t="str">
        <f t="shared" si="1"/>
        <v xml:space="preserve"> gridformat&lt;row = 4,col=0, rowspan = 1, colspan = 6/&gt;</v>
      </c>
      <c r="O16" t="str">
        <f>"gridformat&lt;row = "&amp;P16&amp;",col="&amp;Q16&amp;", rowspan = "&amp;R16&amp;", colspan = "&amp;S16&amp;"/&gt;"</f>
        <v>gridformat&lt;row = 4,col=0, rowspan = 1, colspan = 6/&gt;</v>
      </c>
      <c r="P16">
        <v>4</v>
      </c>
      <c r="Q16">
        <v>0</v>
      </c>
      <c r="R16">
        <v>1</v>
      </c>
      <c r="S16">
        <v>6</v>
      </c>
    </row>
    <row r="17" spans="1:19" x14ac:dyDescent="0.2">
      <c r="A17" s="34" t="s">
        <v>71</v>
      </c>
      <c r="B17" t="s">
        <v>75</v>
      </c>
      <c r="C17" t="s">
        <v>113</v>
      </c>
      <c r="D17" t="str">
        <f t="shared" si="0"/>
        <v>&lt;font color='#04B45F'&gt;Tax code&lt;/font&gt;</v>
      </c>
      <c r="E17" t="s">
        <v>127</v>
      </c>
      <c r="F17" t="s">
        <v>49</v>
      </c>
      <c r="K17" t="s">
        <v>49</v>
      </c>
      <c r="M17" s="22" t="s">
        <v>147</v>
      </c>
      <c r="N17" t="str">
        <f t="shared" si="1"/>
        <v>numbers horizontal(31) gridformat&lt;row = 5,col=0, rowspan = 1, colspan = 6/&gt;</v>
      </c>
      <c r="O17" t="str">
        <f>"gridformat&lt;row = "&amp;P17&amp;",col="&amp;Q17&amp;", rowspan = "&amp;R17&amp;", colspan = "&amp;S17&amp;"/&gt;"</f>
        <v>gridformat&lt;row = 5,col=0, rowspan = 1, colspan = 6/&gt;</v>
      </c>
      <c r="P17">
        <v>5</v>
      </c>
      <c r="Q17">
        <v>0</v>
      </c>
      <c r="R17">
        <v>1</v>
      </c>
      <c r="S17">
        <v>6</v>
      </c>
    </row>
    <row r="18" spans="1:19" s="34" customFormat="1" x14ac:dyDescent="0.2">
      <c r="A18" s="34" t="s">
        <v>71</v>
      </c>
      <c r="B18" s="34" t="s">
        <v>78</v>
      </c>
      <c r="C18" s="34" t="s">
        <v>119</v>
      </c>
      <c r="D18" s="34" t="str">
        <f>C18</f>
        <v>&lt;font color='#04B45F'&gt;Phone&lt;/font&gt;</v>
      </c>
      <c r="E18" s="34" t="s">
        <v>128</v>
      </c>
      <c r="F18" s="34" t="s">
        <v>120</v>
      </c>
      <c r="K18" s="34" t="s">
        <v>135</v>
      </c>
      <c r="M18" s="22" t="s">
        <v>140</v>
      </c>
      <c r="N18" s="34" t="str">
        <f t="shared" si="1"/>
        <v>numbers horizontal(31) digisep(4,"-") embed gridformat&lt;row=7,col=0, rowspan = 1, colspan = 6/&gt;</v>
      </c>
      <c r="O18" s="34" t="str">
        <f t="shared" ref="O18:O25" si="2">"gridformat&lt;row="&amp;P18&amp;",col="&amp;Q18&amp;", rowspan = "&amp;R18&amp;", colspan = "&amp;S18&amp;"/&gt;"</f>
        <v>gridformat&lt;row=7,col=0, rowspan = 1, colspan = 6/&gt;</v>
      </c>
      <c r="P18" s="34">
        <v>7</v>
      </c>
      <c r="Q18" s="34">
        <v>0</v>
      </c>
      <c r="R18" s="34">
        <v>1</v>
      </c>
      <c r="S18" s="34">
        <v>6</v>
      </c>
    </row>
    <row r="19" spans="1:19" s="34" customFormat="1" x14ac:dyDescent="0.2">
      <c r="A19" s="34" t="s">
        <v>71</v>
      </c>
      <c r="B19" s="34" t="s">
        <v>79</v>
      </c>
      <c r="C19" s="10"/>
      <c r="E19" s="10"/>
      <c r="F19" s="34" t="s">
        <v>121</v>
      </c>
      <c r="K19" s="34" t="s">
        <v>136</v>
      </c>
      <c r="M19" s="22" t="s">
        <v>140</v>
      </c>
      <c r="N19" s="34" t="str">
        <f t="shared" si="1"/>
        <v>numbers horizontal(31) digisep(4,"-") embed gridformat&lt;row=8,col=0, rowspan = 1, colspan = 6/&gt;</v>
      </c>
      <c r="O19" s="34" t="str">
        <f>"gridformat&lt;row="&amp;P19&amp;",col="&amp;Q19&amp;", rowspan = "&amp;R19&amp;", colspan = "&amp;S19&amp;"/&gt;"</f>
        <v>gridformat&lt;row=8,col=0, rowspan = 1, colspan = 6/&gt;</v>
      </c>
      <c r="P19" s="34">
        <v>8</v>
      </c>
      <c r="Q19" s="34">
        <v>0</v>
      </c>
      <c r="R19" s="34">
        <v>1</v>
      </c>
      <c r="S19" s="34">
        <v>6</v>
      </c>
    </row>
    <row r="20" spans="1:19" s="34" customFormat="1" x14ac:dyDescent="0.2">
      <c r="A20" s="34" t="s">
        <v>71</v>
      </c>
      <c r="B20" s="34" t="s">
        <v>101</v>
      </c>
      <c r="C20" s="34" t="s">
        <v>114</v>
      </c>
      <c r="D20" s="34" t="str">
        <f t="shared" si="0"/>
        <v>&lt;font color='#04B45F'&gt;Email&lt;/font&gt;</v>
      </c>
      <c r="E20" s="34" t="s">
        <v>114</v>
      </c>
      <c r="F20" s="34" t="s">
        <v>105</v>
      </c>
      <c r="K20" s="34" t="s">
        <v>105</v>
      </c>
      <c r="M20" s="22" t="s">
        <v>156</v>
      </c>
      <c r="N20" s="34" t="str">
        <f t="shared" si="1"/>
        <v>embed verify-email horizontal(31) gridformat&lt;row=9,col=0, rowspan = 1, colspan = 6/&gt;</v>
      </c>
      <c r="O20" s="34" t="str">
        <f>"gridformat&lt;row="&amp;P20&amp;",col="&amp;Q20&amp;", rowspan = "&amp;R20&amp;", colspan = "&amp;S20&amp;"/&gt;"</f>
        <v>gridformat&lt;row=9,col=0, rowspan = 1, colspan = 6/&gt;</v>
      </c>
      <c r="P20" s="34">
        <v>9</v>
      </c>
      <c r="Q20" s="34">
        <v>0</v>
      </c>
      <c r="R20" s="34">
        <v>1</v>
      </c>
      <c r="S20" s="34">
        <v>6</v>
      </c>
    </row>
    <row r="21" spans="1:19" s="34" customFormat="1" x14ac:dyDescent="0.2">
      <c r="A21" s="34" t="s">
        <v>71</v>
      </c>
      <c r="B21" s="34" t="s">
        <v>102</v>
      </c>
      <c r="F21" s="34" t="s">
        <v>106</v>
      </c>
      <c r="K21" s="34" t="s">
        <v>106</v>
      </c>
      <c r="M21" s="22" t="s">
        <v>156</v>
      </c>
      <c r="N21" s="34" t="str">
        <f t="shared" si="1"/>
        <v>embed verify-email horizontal(31) gridformat&lt;row=10,col=0, rowspan = 1, colspan = 6/&gt;</v>
      </c>
      <c r="O21" s="34" t="str">
        <f>"gridformat&lt;row="&amp;P21&amp;",col="&amp;Q21&amp;", rowspan = "&amp;R21&amp;", colspan = "&amp;S21&amp;"/&gt;"</f>
        <v>gridformat&lt;row=10,col=0, rowspan = 1, colspan = 6/&gt;</v>
      </c>
      <c r="P21" s="34">
        <v>10</v>
      </c>
      <c r="Q21" s="34">
        <v>0</v>
      </c>
      <c r="R21" s="34">
        <v>1</v>
      </c>
      <c r="S21" s="34">
        <v>6</v>
      </c>
    </row>
    <row r="22" spans="1:19" x14ac:dyDescent="0.2">
      <c r="A22" s="34" t="s">
        <v>71</v>
      </c>
      <c r="B22" t="s">
        <v>103</v>
      </c>
      <c r="C22" t="s">
        <v>115</v>
      </c>
      <c r="D22" t="str">
        <f>C22</f>
        <v>&lt;font color='#04B45F'&gt;Home Address&lt;/font&gt;</v>
      </c>
      <c r="E22" t="s">
        <v>129</v>
      </c>
      <c r="F22" t="s">
        <v>49</v>
      </c>
      <c r="K22" t="s">
        <v>49</v>
      </c>
      <c r="M22" s="22"/>
      <c r="N22" s="35" t="str">
        <f t="shared" si="1"/>
        <v xml:space="preserve"> gridformat&lt;row=11,col=0, rowspan = 1, colspan = 6/&gt;</v>
      </c>
      <c r="O22" s="35" t="str">
        <f>"gridformat&lt;row="&amp;P22&amp;",col="&amp;Q22&amp;", rowspan = "&amp;R22&amp;", colspan = "&amp;S22&amp;"/&gt;"</f>
        <v>gridformat&lt;row=11,col=0, rowspan = 1, colspan = 6/&gt;</v>
      </c>
      <c r="P22">
        <v>11</v>
      </c>
      <c r="Q22" s="34">
        <v>0</v>
      </c>
      <c r="R22" s="34">
        <v>1</v>
      </c>
      <c r="S22" s="34">
        <v>6</v>
      </c>
    </row>
    <row r="23" spans="1:19" x14ac:dyDescent="0.2">
      <c r="A23" s="34" t="s">
        <v>71</v>
      </c>
      <c r="B23" t="s">
        <v>91</v>
      </c>
      <c r="C23" t="s">
        <v>144</v>
      </c>
      <c r="D23" t="str">
        <f>C23</f>
        <v>&lt;font color='#3B5998'&gt;Facebook&lt;/font&gt;</v>
      </c>
      <c r="E23" t="str">
        <f>D23</f>
        <v>&lt;font color='#3B5998'&gt;Facebook&lt;/font&gt;</v>
      </c>
      <c r="F23" t="s">
        <v>107</v>
      </c>
      <c r="K23" t="s">
        <v>107</v>
      </c>
      <c r="M23" s="22" t="s">
        <v>139</v>
      </c>
      <c r="N23" t="str">
        <f t="shared" ref="N23:N28" si="3">CONCATENATE(M23," ",O23)</f>
        <v>horizontal(31) embed gridformat&lt;row=12,col=0, rowspan = 1, colspan = 6/&gt;</v>
      </c>
      <c r="O23" t="str">
        <f t="shared" si="2"/>
        <v>gridformat&lt;row=12,col=0, rowspan = 1, colspan = 6/&gt;</v>
      </c>
      <c r="P23">
        <v>12</v>
      </c>
      <c r="Q23" s="34">
        <v>0</v>
      </c>
      <c r="R23" s="34">
        <v>1</v>
      </c>
      <c r="S23" s="34">
        <v>6</v>
      </c>
    </row>
    <row r="24" spans="1:19" x14ac:dyDescent="0.2">
      <c r="A24" s="34" t="s">
        <v>71</v>
      </c>
      <c r="B24" t="s">
        <v>92</v>
      </c>
      <c r="C24" t="s">
        <v>145</v>
      </c>
      <c r="D24" t="str">
        <f>C24</f>
        <v>&lt;font color='#0077B5'&gt;LinkedIn&lt;/font&gt;</v>
      </c>
      <c r="E24" t="str">
        <f>D24</f>
        <v>&lt;font color='#0077B5'&gt;LinkedIn&lt;/font&gt;</v>
      </c>
      <c r="F24" t="s">
        <v>108</v>
      </c>
      <c r="K24" t="s">
        <v>108</v>
      </c>
      <c r="M24" s="22" t="s">
        <v>139</v>
      </c>
      <c r="N24" t="str">
        <f t="shared" si="3"/>
        <v>horizontal(31) embed gridformat&lt;row=13,col=0, rowspan = 1, colspan = 6/&gt;</v>
      </c>
      <c r="O24" t="str">
        <f t="shared" si="2"/>
        <v>gridformat&lt;row=13,col=0, rowspan = 1, colspan = 6/&gt;</v>
      </c>
      <c r="P24">
        <v>13</v>
      </c>
      <c r="Q24" s="34">
        <v>0</v>
      </c>
      <c r="R24" s="34">
        <v>1</v>
      </c>
      <c r="S24" s="34">
        <v>6</v>
      </c>
    </row>
    <row r="25" spans="1:19" x14ac:dyDescent="0.2">
      <c r="A25" s="34" t="s">
        <v>71</v>
      </c>
      <c r="B25" t="s">
        <v>93</v>
      </c>
      <c r="C25" t="s">
        <v>146</v>
      </c>
      <c r="D25" t="str">
        <f>C25</f>
        <v>&lt;font color='#00AFF0'&gt;Skype&lt;/font&gt;</v>
      </c>
      <c r="E25" t="str">
        <f>D25</f>
        <v>&lt;font color='#00AFF0'&gt;Skype&lt;/font&gt;</v>
      </c>
      <c r="F25" t="s">
        <v>109</v>
      </c>
      <c r="K25" t="s">
        <v>109</v>
      </c>
      <c r="M25" s="22" t="s">
        <v>139</v>
      </c>
      <c r="N25" t="str">
        <f t="shared" si="3"/>
        <v>horizontal(31) embed gridformat&lt;row=14,col=0, rowspan = 1, colspan = 6/&gt;</v>
      </c>
      <c r="O25" t="str">
        <f t="shared" si="2"/>
        <v>gridformat&lt;row=14,col=0, rowspan = 1, colspan = 6/&gt;</v>
      </c>
      <c r="P25">
        <v>14</v>
      </c>
      <c r="Q25" s="34">
        <v>0</v>
      </c>
      <c r="R25" s="34">
        <v>1</v>
      </c>
      <c r="S25" s="34">
        <v>6</v>
      </c>
    </row>
    <row r="26" spans="1:19" x14ac:dyDescent="0.2">
      <c r="A26" s="34" t="s">
        <v>71</v>
      </c>
      <c r="B26" t="s">
        <v>81</v>
      </c>
      <c r="C26" t="s">
        <v>116</v>
      </c>
      <c r="D26" t="str">
        <f>C26</f>
        <v>&lt;font color='#04B45F'&gt;Notes&lt;/font&gt;</v>
      </c>
      <c r="E26" t="s">
        <v>130</v>
      </c>
      <c r="F26" t="s">
        <v>49</v>
      </c>
      <c r="K26" t="s">
        <v>49</v>
      </c>
      <c r="M26" s="22" t="s">
        <v>118</v>
      </c>
      <c r="N26" t="str">
        <f t="shared" si="3"/>
        <v>horizontal(20) gridformat&lt;row=16,col=0, rowspan = 1, colspan = 6/&gt;</v>
      </c>
      <c r="O26" t="str">
        <f>"gridformat&lt;row="&amp;P26&amp;",col="&amp;Q26&amp;", rowspan = "&amp;R26&amp;", colspan = "&amp;S26&amp;"/&gt;"</f>
        <v>gridformat&lt;row=16,col=0, rowspan = 1, colspan = 6/&gt;</v>
      </c>
      <c r="P26">
        <v>16</v>
      </c>
      <c r="Q26" s="34">
        <v>0</v>
      </c>
      <c r="R26" s="34">
        <v>1</v>
      </c>
      <c r="S26" s="34">
        <v>6</v>
      </c>
    </row>
    <row r="27" spans="1:19" x14ac:dyDescent="0.2">
      <c r="A27" s="34" t="s">
        <v>71</v>
      </c>
      <c r="B27" t="s">
        <v>82</v>
      </c>
      <c r="D27" t="s">
        <v>94</v>
      </c>
      <c r="E27" s="10" t="s">
        <v>131</v>
      </c>
      <c r="M27" s="22" t="s">
        <v>110</v>
      </c>
      <c r="N27" t="str">
        <f t="shared" si="3"/>
        <v>SaveFinalizedExit &lt;#F1B72E/&gt; gridformat&lt;row=18,col=0, rowspan = 1, colspan = 3/&gt;</v>
      </c>
      <c r="O27" t="str">
        <f>"gridformat&lt;row="&amp;P27&amp;",col="&amp;Q27&amp;", rowspan = "&amp;R27&amp;", colspan = "&amp;S27&amp;"/&gt;"</f>
        <v>gridformat&lt;row=18,col=0, rowspan = 1, colspan = 3/&gt;</v>
      </c>
      <c r="P27">
        <v>18</v>
      </c>
      <c r="Q27" s="34">
        <v>0</v>
      </c>
      <c r="R27" s="34">
        <v>1</v>
      </c>
      <c r="S27" s="34">
        <v>3</v>
      </c>
    </row>
    <row r="28" spans="1:19" x14ac:dyDescent="0.2">
      <c r="A28" s="34" t="s">
        <v>71</v>
      </c>
      <c r="B28" t="s">
        <v>83</v>
      </c>
      <c r="D28" t="s">
        <v>84</v>
      </c>
      <c r="E28" s="10" t="s">
        <v>132</v>
      </c>
      <c r="M28" s="22" t="s">
        <v>117</v>
      </c>
      <c r="N28" t="str">
        <f t="shared" si="3"/>
        <v>SaveFinalizedNew&lt;#04B45F/&gt; gridformat&lt;row=18,col=3, rowspan = 1, colspan = 3/&gt;</v>
      </c>
      <c r="O28" t="str">
        <f>"gridformat&lt;row="&amp;P28&amp;",col="&amp;Q28&amp;", rowspan = "&amp;R28&amp;", colspan = "&amp;S28&amp;"/&gt;"</f>
        <v>gridformat&lt;row=18,col=3, rowspan = 1, colspan = 3/&gt;</v>
      </c>
      <c r="P28">
        <v>18</v>
      </c>
      <c r="Q28" s="34">
        <v>3</v>
      </c>
      <c r="R28" s="34">
        <v>1</v>
      </c>
      <c r="S28" s="34">
        <v>3</v>
      </c>
    </row>
    <row r="29" spans="1:19" x14ac:dyDescent="0.2">
      <c r="A29" s="36" t="s">
        <v>86</v>
      </c>
    </row>
    <row r="30" spans="1:19" x14ac:dyDescent="0.2">
      <c r="A30" s="36"/>
    </row>
  </sheetData>
  <autoFilter ref="A1:AY30"/>
  <conditionalFormatting sqref="U1:U24">
    <cfRule type="expression" dxfId="159" priority="13744">
      <formula xml:space="preserve"> $U$1 = "constraint"</formula>
    </cfRule>
  </conditionalFormatting>
  <conditionalFormatting sqref="V1:V24">
    <cfRule type="expression" dxfId="158" priority="26415">
      <formula xml:space="preserve"> $V$1 = "required"</formula>
    </cfRule>
  </conditionalFormatting>
  <conditionalFormatting sqref="X1:X7 X18:X24 X9:X12">
    <cfRule type="expression" dxfId="157" priority="26436">
      <formula xml:space="preserve"> $X$1 = "calculation"</formula>
    </cfRule>
  </conditionalFormatting>
  <conditionalFormatting sqref="N1:N10 N12:N28">
    <cfRule type="expression" dxfId="156" priority="26425">
      <formula xml:space="preserve"> $N$1 = "appearance"</formula>
    </cfRule>
  </conditionalFormatting>
  <conditionalFormatting sqref="W1:W24">
    <cfRule type="expression" dxfId="155" priority="26422">
      <formula xml:space="preserve"> $W$1 = "relevant"</formula>
    </cfRule>
  </conditionalFormatting>
  <conditionalFormatting sqref="F22:F28 K22:K28 F1:F17 K1:K17">
    <cfRule type="expression" dxfId="154" priority="13743">
      <formula>$A1="calculate"</formula>
    </cfRule>
  </conditionalFormatting>
  <conditionalFormatting sqref="E26:E28 C23:C28">
    <cfRule type="expression" dxfId="153" priority="6050">
      <formula>AND($Y$1="disabled",$Y23="yes")</formula>
    </cfRule>
    <cfRule type="expression" dxfId="152" priority="13739">
      <formula>$A23 = "begin repeat"</formula>
    </cfRule>
    <cfRule type="expression" dxfId="151" priority="13740">
      <formula xml:space="preserve"> $A33 = "end repeat"</formula>
    </cfRule>
  </conditionalFormatting>
  <conditionalFormatting sqref="M18:O18 A24 B9 M9 G18:J21 T18:AG21 F22:J24 T23:AG24 N9:AG10 N19:O22 C20:C22 E20:E22 L1:AG7 L23:O23 L22:AG22 L9:L12 L24 L17:L21 N17:AG17 B23:B25 P23:S25 B11:B12 A9:A12 C24 L8:W8 Y8:AG8 N12:AG12 O11:AG11 Q26:T26 C26:C28 E26:E28 F24:F28 M24:O28 K22:K28 A1:C8 A13:B22 C9:C17 L13:AG16 E1:K17">
    <cfRule type="expression" dxfId="150" priority="11065">
      <formula>AND($N1="section",$A1="begin group")</formula>
    </cfRule>
    <cfRule type="expression" dxfId="149" priority="11066">
      <formula>AND($N1 = "section",$A1 = "end group")</formula>
    </cfRule>
    <cfRule type="expression" dxfId="148" priority="11068">
      <formula xml:space="preserve"> $A1 = "begin group"</formula>
    </cfRule>
    <cfRule type="expression" dxfId="147" priority="11071">
      <formula xml:space="preserve"> AND($N1="gg",$A1 = "end group")</formula>
    </cfRule>
  </conditionalFormatting>
  <conditionalFormatting sqref="F2:J2 N2:AG2 N6:AG7 A5:C5 L2 N8:W8 Y8:AG8 B9 C9:C10 A9:A10 N9:AG12 A8:C8 F5:L8 F9:K17 N22:AG22 F24:J24 A24 O20:O22 A18:B23 G18:J19 T23:AG24 G23:J23 L9:L24 B23:B25 N23:S25 F23:F25 C18 E20:J22 A11:C17 N12:N22 O13:AG21 P27:S28 A29:A30 N26:O28 Q26:T26 E26:F28 K20:K28 C20:C28 E8:E18">
    <cfRule type="expression" dxfId="146" priority="26654">
      <formula>AND($Y$1="disabled",$Y2="yes")</formula>
    </cfRule>
    <cfRule type="expression" dxfId="145" priority="26655">
      <formula>$A2 = "begin repeat"</formula>
    </cfRule>
    <cfRule type="expression" dxfId="144" priority="26656">
      <formula>#REF! = "end repeat"</formula>
    </cfRule>
  </conditionalFormatting>
  <conditionalFormatting sqref="C23">
    <cfRule type="expression" dxfId="143" priority="3216">
      <formula>AND($N23="section",$A23="begin group")</formula>
    </cfRule>
    <cfRule type="expression" dxfId="142" priority="3217">
      <formula>AND($N23 = "section",$A23 = "end group")</formula>
    </cfRule>
    <cfRule type="expression" dxfId="141" priority="3218">
      <formula xml:space="preserve"> $A23 = "begin group"</formula>
    </cfRule>
    <cfRule type="expression" dxfId="140" priority="3219">
      <formula xml:space="preserve"> AND($N23="gg",$A23 = "end group")</formula>
    </cfRule>
  </conditionalFormatting>
  <conditionalFormatting sqref="A23">
    <cfRule type="expression" dxfId="139" priority="3189">
      <formula>AND($N23="section",$A23="begin group")</formula>
    </cfRule>
    <cfRule type="expression" dxfId="138" priority="3190">
      <formula>AND($N23 = "section",$A23 = "end group")</formula>
    </cfRule>
    <cfRule type="expression" dxfId="137" priority="3191">
      <formula xml:space="preserve"> $A23 = "begin group"</formula>
    </cfRule>
    <cfRule type="expression" dxfId="136" priority="3192">
      <formula xml:space="preserve"> AND($N23="gg",$A23 = "end group")</formula>
    </cfRule>
  </conditionalFormatting>
  <conditionalFormatting sqref="B23">
    <cfRule type="expression" dxfId="135" priority="3181">
      <formula>AND($N23="section",$A23="begin group")</formula>
    </cfRule>
    <cfRule type="expression" dxfId="134" priority="3182">
      <formula>AND($N23 = "section",$A23 = "end group")</formula>
    </cfRule>
    <cfRule type="expression" dxfId="133" priority="3183">
      <formula xml:space="preserve"> $A23 = "begin group"</formula>
    </cfRule>
    <cfRule type="expression" dxfId="132" priority="3184">
      <formula xml:space="preserve"> AND($N23="gg",$A23 = "end group")</formula>
    </cfRule>
  </conditionalFormatting>
  <conditionalFormatting sqref="A2:C2">
    <cfRule type="expression" dxfId="131" priority="50093">
      <formula>AND($Y$1="disabled",$Y2="yes")</formula>
    </cfRule>
    <cfRule type="expression" dxfId="130" priority="50094">
      <formula>$A2 = "begin repeat"</formula>
    </cfRule>
    <cfRule type="expression" dxfId="129" priority="50095">
      <formula>#REF! = "end repeat"</formula>
    </cfRule>
  </conditionalFormatting>
  <conditionalFormatting sqref="A6:C7">
    <cfRule type="expression" dxfId="128" priority="50910">
      <formula>AND($Y$1="disabled",$Y6="yes")</formula>
    </cfRule>
    <cfRule type="expression" dxfId="127" priority="50911">
      <formula>$A6 = "begin repeat"</formula>
    </cfRule>
    <cfRule type="expression" dxfId="126" priority="50912">
      <formula>#REF! = "end repeat"</formula>
    </cfRule>
  </conditionalFormatting>
  <conditionalFormatting sqref="F20:F21">
    <cfRule type="expression" dxfId="125" priority="1117">
      <formula>$A20="calculate"</formula>
    </cfRule>
  </conditionalFormatting>
  <conditionalFormatting sqref="F20:F21">
    <cfRule type="expression" dxfId="124" priority="1111">
      <formula>AND($N20="section",$A20="begin group")</formula>
    </cfRule>
    <cfRule type="expression" dxfId="123" priority="1112">
      <formula>AND($N20 = "section",$A20 = "end group")</formula>
    </cfRule>
    <cfRule type="expression" dxfId="122" priority="1113">
      <formula xml:space="preserve"> $A20 = "begin group"</formula>
    </cfRule>
    <cfRule type="expression" dxfId="121" priority="1114">
      <formula xml:space="preserve"> AND($N20="gg",$A20 = "end group")</formula>
    </cfRule>
  </conditionalFormatting>
  <conditionalFormatting sqref="B19:B21">
    <cfRule type="duplicateValues" dxfId="120" priority="1129"/>
  </conditionalFormatting>
  <conditionalFormatting sqref="M19:M21">
    <cfRule type="expression" dxfId="119" priority="864">
      <formula>AND($N19="section",$A19="begin group")</formula>
    </cfRule>
    <cfRule type="expression" dxfId="118" priority="865">
      <formula>AND($N19 = "section",$A19 = "end group")</formula>
    </cfRule>
    <cfRule type="expression" dxfId="117" priority="866">
      <formula xml:space="preserve"> $A19 = "begin group"</formula>
    </cfRule>
    <cfRule type="expression" dxfId="116" priority="867">
      <formula xml:space="preserve"> AND($N19="gg",$A19 = "end group")</formula>
    </cfRule>
  </conditionalFormatting>
  <conditionalFormatting sqref="A29:A30">
    <cfRule type="expression" dxfId="115" priority="837">
      <formula>AND($N29="section",$A29="begin group")</formula>
    </cfRule>
    <cfRule type="expression" dxfId="114" priority="838">
      <formula>AND($N29 = "section",$A29 = "end group")</formula>
    </cfRule>
    <cfRule type="expression" dxfId="113" priority="839">
      <formula xml:space="preserve"> $A29 = "begin group"</formula>
    </cfRule>
    <cfRule type="expression" dxfId="112" priority="840">
      <formula xml:space="preserve"> AND($N29="gg",$A29 = "end group")</formula>
    </cfRule>
  </conditionalFormatting>
  <conditionalFormatting sqref="P18:S18">
    <cfRule type="expression" dxfId="111" priority="574">
      <formula>AND($N18="section",$A18="begin group")</formula>
    </cfRule>
    <cfRule type="expression" dxfId="110" priority="575">
      <formula>AND($N18 = "section",$A18 = "end group")</formula>
    </cfRule>
    <cfRule type="expression" dxfId="109" priority="576">
      <formula xml:space="preserve"> $A18 = "begin group"</formula>
    </cfRule>
    <cfRule type="expression" dxfId="108" priority="577">
      <formula xml:space="preserve"> AND($N18="gg",$A18 = "end group")</formula>
    </cfRule>
  </conditionalFormatting>
  <conditionalFormatting sqref="P19:P21">
    <cfRule type="expression" dxfId="107" priority="562">
      <formula>AND($N19="section",$A19="begin group")</formula>
    </cfRule>
    <cfRule type="expression" dxfId="106" priority="563">
      <formula>AND($N19 = "section",$A19 = "end group")</formula>
    </cfRule>
    <cfRule type="expression" dxfId="105" priority="564">
      <formula xml:space="preserve"> $A19 = "begin group"</formula>
    </cfRule>
    <cfRule type="expression" dxfId="104" priority="565">
      <formula xml:space="preserve"> AND($N19="gg",$A19 = "end group")</formula>
    </cfRule>
  </conditionalFormatting>
  <conditionalFormatting sqref="Q19:S21">
    <cfRule type="expression" dxfId="103" priority="538">
      <formula>AND($N19="section",$A19="begin group")</formula>
    </cfRule>
    <cfRule type="expression" dxfId="102" priority="539">
      <formula>AND($N19 = "section",$A19 = "end group")</formula>
    </cfRule>
    <cfRule type="expression" dxfId="101" priority="540">
      <formula xml:space="preserve"> $A19 = "begin group"</formula>
    </cfRule>
    <cfRule type="expression" dxfId="100" priority="541">
      <formula xml:space="preserve"> AND($N19="gg",$A19 = "end group")</formula>
    </cfRule>
  </conditionalFormatting>
  <conditionalFormatting sqref="P27:S28">
    <cfRule type="expression" dxfId="99" priority="495">
      <formula>AND($N27="section",$A27="begin group")</formula>
    </cfRule>
    <cfRule type="expression" dxfId="98" priority="496">
      <formula>AND($N27 = "section",$A27 = "end group")</formula>
    </cfRule>
    <cfRule type="expression" dxfId="97" priority="497">
      <formula xml:space="preserve"> $A27 = "begin group"</formula>
    </cfRule>
    <cfRule type="expression" dxfId="96" priority="498">
      <formula xml:space="preserve"> AND($N27="gg",$A27 = "end group")</formula>
    </cfRule>
  </conditionalFormatting>
  <conditionalFormatting sqref="A4:C4 F4:J4 N4:AG4 L4">
    <cfRule type="expression" dxfId="95" priority="64083">
      <formula>AND($Y$1="disabled",$Y4="yes")</formula>
    </cfRule>
    <cfRule type="expression" dxfId="94" priority="64084">
      <formula>$A4 = "begin repeat"</formula>
    </cfRule>
    <cfRule type="expression" dxfId="93" priority="64085">
      <formula>#REF! = "end repeat"</formula>
    </cfRule>
  </conditionalFormatting>
  <conditionalFormatting sqref="N5:AG5">
    <cfRule type="expression" dxfId="92" priority="66137">
      <formula>AND($Y$1="disabled",$Y5="yes")</formula>
    </cfRule>
    <cfRule type="expression" dxfId="91" priority="66138">
      <formula>$A5 = "begin repeat"</formula>
    </cfRule>
    <cfRule type="expression" dxfId="90" priority="66139">
      <formula>#REF! = "end repeat"</formula>
    </cfRule>
  </conditionalFormatting>
  <conditionalFormatting sqref="M19">
    <cfRule type="expression" dxfId="89" priority="295">
      <formula>AND($N19="section",$A19="begin group")</formula>
    </cfRule>
    <cfRule type="expression" dxfId="88" priority="296">
      <formula>AND($N19 = "section",$A19 = "end group")</formula>
    </cfRule>
    <cfRule type="expression" dxfId="87" priority="297">
      <formula xml:space="preserve"> $A19 = "begin group"</formula>
    </cfRule>
    <cfRule type="expression" dxfId="86" priority="298">
      <formula xml:space="preserve"> AND($N19="gg",$A19 = "end group")</formula>
    </cfRule>
  </conditionalFormatting>
  <conditionalFormatting sqref="M20">
    <cfRule type="expression" dxfId="85" priority="291">
      <formula>AND($N20="section",$A20="begin group")</formula>
    </cfRule>
    <cfRule type="expression" dxfId="84" priority="292">
      <formula>AND($N20 = "section",$A20 = "end group")</formula>
    </cfRule>
    <cfRule type="expression" dxfId="83" priority="293">
      <formula xml:space="preserve"> $A20 = "begin group"</formula>
    </cfRule>
    <cfRule type="expression" dxfId="82" priority="294">
      <formula xml:space="preserve"> AND($N20="gg",$A20 = "end group")</formula>
    </cfRule>
  </conditionalFormatting>
  <conditionalFormatting sqref="M21">
    <cfRule type="expression" dxfId="81" priority="287">
      <formula>AND($N21="section",$A21="begin group")</formula>
    </cfRule>
    <cfRule type="expression" dxfId="80" priority="288">
      <formula>AND($N21 = "section",$A21 = "end group")</formula>
    </cfRule>
    <cfRule type="expression" dxfId="79" priority="289">
      <formula xml:space="preserve"> $A21 = "begin group"</formula>
    </cfRule>
    <cfRule type="expression" dxfId="78" priority="290">
      <formula xml:space="preserve"> AND($N21="gg",$A21 = "end group")</formula>
    </cfRule>
  </conditionalFormatting>
  <conditionalFormatting sqref="M21">
    <cfRule type="expression" dxfId="77" priority="283">
      <formula>AND($N21="section",$A21="begin group")</formula>
    </cfRule>
    <cfRule type="expression" dxfId="76" priority="284">
      <formula>AND($N21 = "section",$A21 = "end group")</formula>
    </cfRule>
    <cfRule type="expression" dxfId="75" priority="285">
      <formula xml:space="preserve"> $A21 = "begin group"</formula>
    </cfRule>
    <cfRule type="expression" dxfId="74" priority="286">
      <formula xml:space="preserve"> AND($N21="gg",$A21 = "end group")</formula>
    </cfRule>
  </conditionalFormatting>
  <conditionalFormatting sqref="M18">
    <cfRule type="expression" dxfId="73" priority="273">
      <formula>AND($N18="section",$A18="begin group")</formula>
    </cfRule>
    <cfRule type="expression" dxfId="72" priority="274">
      <formula>AND($N18 = "section",$A18 = "end group")</formula>
    </cfRule>
    <cfRule type="expression" dxfId="71" priority="275">
      <formula xml:space="preserve"> $A18 = "begin group"</formula>
    </cfRule>
    <cfRule type="expression" dxfId="70" priority="276">
      <formula xml:space="preserve"> AND($N18="gg",$A18 = "end group")</formula>
    </cfRule>
  </conditionalFormatting>
  <conditionalFormatting sqref="M18">
    <cfRule type="expression" dxfId="69" priority="269">
      <formula>AND($N18="section",$A18="begin group")</formula>
    </cfRule>
    <cfRule type="expression" dxfId="68" priority="270">
      <formula>AND($N18 = "section",$A18 = "end group")</formula>
    </cfRule>
    <cfRule type="expression" dxfId="67" priority="271">
      <formula xml:space="preserve"> $A18 = "begin group"</formula>
    </cfRule>
    <cfRule type="expression" dxfId="66" priority="272">
      <formula xml:space="preserve"> AND($N18="gg",$A18 = "end group")</formula>
    </cfRule>
  </conditionalFormatting>
  <conditionalFormatting sqref="C18">
    <cfRule type="expression" dxfId="65" priority="241">
      <formula>AND($N18="section",$A18="begin group")</formula>
    </cfRule>
    <cfRule type="expression" dxfId="64" priority="242">
      <formula>AND($N18 = "section",$A18 = "end group")</formula>
    </cfRule>
    <cfRule type="expression" dxfId="63" priority="243">
      <formula xml:space="preserve"> $A18 = "begin group"</formula>
    </cfRule>
    <cfRule type="expression" dxfId="62" priority="244">
      <formula xml:space="preserve"> AND($N18="gg",$A18 = "end group")</formula>
    </cfRule>
  </conditionalFormatting>
  <conditionalFormatting sqref="E2">
    <cfRule type="expression" dxfId="61" priority="209">
      <formula>AND($Y$1="disabled",$Y2="yes")</formula>
    </cfRule>
    <cfRule type="expression" dxfId="60" priority="210">
      <formula>$A2 = "begin repeat"</formula>
    </cfRule>
    <cfRule type="expression" dxfId="59" priority="211">
      <formula>#REF! = "end repeat"</formula>
    </cfRule>
  </conditionalFormatting>
  <conditionalFormatting sqref="E6:E7">
    <cfRule type="expression" dxfId="58" priority="206">
      <formula>AND($Y$1="disabled",$Y6="yes")</formula>
    </cfRule>
    <cfRule type="expression" dxfId="57" priority="207">
      <formula>$A6 = "begin repeat"</formula>
    </cfRule>
    <cfRule type="expression" dxfId="56" priority="208">
      <formula>#REF! = "end repeat"</formula>
    </cfRule>
  </conditionalFormatting>
  <conditionalFormatting sqref="E4">
    <cfRule type="expression" dxfId="55" priority="125">
      <formula>AND($Y$1="disabled",$Y4="yes")</formula>
    </cfRule>
    <cfRule type="expression" dxfId="54" priority="126">
      <formula>$A4 = "begin repeat"</formula>
    </cfRule>
    <cfRule type="expression" dxfId="53" priority="127">
      <formula>#REF! = "end repeat"</formula>
    </cfRule>
  </conditionalFormatting>
  <conditionalFormatting sqref="E5">
    <cfRule type="expression" dxfId="52" priority="122">
      <formula>AND($Y$1="disabled",$Y5="yes")</formula>
    </cfRule>
    <cfRule type="expression" dxfId="51" priority="123">
      <formula>$A5 = "begin repeat"</formula>
    </cfRule>
    <cfRule type="expression" dxfId="50" priority="124">
      <formula>#REF! = "end repeat"</formula>
    </cfRule>
  </conditionalFormatting>
  <conditionalFormatting sqref="E18">
    <cfRule type="expression" dxfId="49" priority="115">
      <formula>AND($N18="section",$A18="begin group")</formula>
    </cfRule>
    <cfRule type="expression" dxfId="48" priority="116">
      <formula>AND($N18 = "section",$A18 = "end group")</formula>
    </cfRule>
    <cfRule type="expression" dxfId="47" priority="117">
      <formula xml:space="preserve"> $A18 = "begin group"</formula>
    </cfRule>
    <cfRule type="expression" dxfId="46" priority="118">
      <formula xml:space="preserve"> AND($N18="gg",$A18 = "end group")</formula>
    </cfRule>
  </conditionalFormatting>
  <conditionalFormatting sqref="K2">
    <cfRule type="expression" dxfId="45" priority="106">
      <formula>AND($Y$1="disabled",$Y2="yes")</formula>
    </cfRule>
    <cfRule type="expression" dxfId="44" priority="107">
      <formula>$A2 = "begin repeat"</formula>
    </cfRule>
    <cfRule type="expression" dxfId="43" priority="108">
      <formula>#REF! = "end repeat"</formula>
    </cfRule>
  </conditionalFormatting>
  <conditionalFormatting sqref="K20:K21">
    <cfRule type="expression" dxfId="42" priority="100">
      <formula>$A20="calculate"</formula>
    </cfRule>
  </conditionalFormatting>
  <conditionalFormatting sqref="K20:K21">
    <cfRule type="expression" dxfId="41" priority="96">
      <formula>AND($N20="section",$A20="begin group")</formula>
    </cfRule>
    <cfRule type="expression" dxfId="40" priority="97">
      <formula>AND($N20 = "section",$A20 = "end group")</formula>
    </cfRule>
    <cfRule type="expression" dxfId="39" priority="98">
      <formula xml:space="preserve"> $A20 = "begin group"</formula>
    </cfRule>
    <cfRule type="expression" dxfId="38" priority="99">
      <formula xml:space="preserve"> AND($N20="gg",$A20 = "end group")</formula>
    </cfRule>
  </conditionalFormatting>
  <conditionalFormatting sqref="K4">
    <cfRule type="expression" dxfId="37" priority="112">
      <formula>AND($Y$1="disabled",$Y4="yes")</formula>
    </cfRule>
    <cfRule type="expression" dxfId="36" priority="113">
      <formula>$A4 = "begin repeat"</formula>
    </cfRule>
    <cfRule type="expression" dxfId="35" priority="114">
      <formula>#REF! = "end repeat"</formula>
    </cfRule>
  </conditionalFormatting>
  <conditionalFormatting sqref="M17">
    <cfRule type="expression" dxfId="34" priority="42">
      <formula>AND($N17="section",$A17="begin group")</formula>
    </cfRule>
    <cfRule type="expression" dxfId="33" priority="43">
      <formula>AND($N17 = "section",$A17 = "end group")</formula>
    </cfRule>
    <cfRule type="expression" dxfId="32" priority="44">
      <formula xml:space="preserve"> $A17 = "begin group"</formula>
    </cfRule>
    <cfRule type="expression" dxfId="31" priority="45">
      <formula xml:space="preserve"> AND($N17="gg",$A17 = "end group")</formula>
    </cfRule>
  </conditionalFormatting>
  <conditionalFormatting sqref="M17">
    <cfRule type="expression" dxfId="30" priority="38">
      <formula>AND($N17="section",$A17="begin group")</formula>
    </cfRule>
    <cfRule type="expression" dxfId="29" priority="39">
      <formula>AND($N17 = "section",$A17 = "end group")</formula>
    </cfRule>
    <cfRule type="expression" dxfId="28" priority="40">
      <formula xml:space="preserve"> $A17 = "begin group"</formula>
    </cfRule>
    <cfRule type="expression" dxfId="27" priority="41">
      <formula xml:space="preserve"> AND($N17="gg",$A17 = "end group")</formula>
    </cfRule>
  </conditionalFormatting>
  <conditionalFormatting sqref="C23">
    <cfRule type="expression" dxfId="26" priority="32">
      <formula>AND($N23="section",$A23="begin group")</formula>
    </cfRule>
    <cfRule type="expression" dxfId="25" priority="33">
      <formula>AND($N23 = "section",$A23 = "end group")</formula>
    </cfRule>
    <cfRule type="expression" dxfId="24" priority="34">
      <formula xml:space="preserve"> $A23 = "begin group"</formula>
    </cfRule>
    <cfRule type="expression" dxfId="23" priority="35">
      <formula xml:space="preserve"> AND($N23="gg",$A23 = "end group")</formula>
    </cfRule>
  </conditionalFormatting>
  <conditionalFormatting sqref="C25">
    <cfRule type="expression" dxfId="22" priority="19">
      <formula>AND($N25="section",$A25="begin group")</formula>
    </cfRule>
    <cfRule type="expression" dxfId="21" priority="20">
      <formula>AND($N25 = "section",$A25 = "end group")</formula>
    </cfRule>
    <cfRule type="expression" dxfId="20" priority="21">
      <formula xml:space="preserve"> $A25 = "begin group"</formula>
    </cfRule>
    <cfRule type="expression" dxfId="19" priority="22">
      <formula xml:space="preserve"> AND($N25="gg",$A25 = "end group")</formula>
    </cfRule>
  </conditionalFormatting>
  <conditionalFormatting sqref="X8">
    <cfRule type="expression" dxfId="18" priority="9">
      <formula xml:space="preserve"> $J$1 = "calculation"</formula>
    </cfRule>
  </conditionalFormatting>
  <conditionalFormatting sqref="X8">
    <cfRule type="expression" dxfId="17" priority="10">
      <formula>$A8 = "begin repeat"</formula>
    </cfRule>
    <cfRule type="expression" dxfId="16" priority="11">
      <formula xml:space="preserve"> $A8 = "end repeat"</formula>
    </cfRule>
    <cfRule type="expression" dxfId="15" priority="12">
      <formula xml:space="preserve"> $A8 = "end group"</formula>
    </cfRule>
    <cfRule type="expression" dxfId="14" priority="13">
      <formula>AND($M$1="disabled",$M8="yes")</formula>
    </cfRule>
    <cfRule type="expression" dxfId="13" priority="14">
      <formula>$A8 = "begin repeat"</formula>
    </cfRule>
    <cfRule type="expression" dxfId="12" priority="15">
      <formula xml:space="preserve"> $A8 = "end repeat"</formula>
    </cfRule>
    <cfRule type="expression" dxfId="11" priority="16">
      <formula xml:space="preserve"> $A8 = "end group"</formula>
    </cfRule>
    <cfRule type="expression" dxfId="10" priority="17">
      <formula xml:space="preserve"> $A8 = "begin group"</formula>
    </cfRule>
  </conditionalFormatting>
  <conditionalFormatting sqref="N11">
    <cfRule type="expression" dxfId="9" priority="5">
      <formula xml:space="preserve"> $N$1 = "appearance"</formula>
    </cfRule>
  </conditionalFormatting>
  <conditionalFormatting sqref="N11">
    <cfRule type="expression" dxfId="8" priority="1">
      <formula>AND($N11="section",$A11="begin group")</formula>
    </cfRule>
    <cfRule type="expression" dxfId="7" priority="2">
      <formula>AND($N11 = "section",$A11 = "end group")</formula>
    </cfRule>
    <cfRule type="expression" dxfId="6" priority="3">
      <formula xml:space="preserve"> $A11 = "begin group"</formula>
    </cfRule>
    <cfRule type="expression" dxfId="5" priority="4">
      <formula xml:space="preserve"> AND($N11="gg",$A11 = "end group")</formula>
    </cfRule>
  </conditionalFormatting>
  <conditionalFormatting sqref="B23:B25">
    <cfRule type="duplicateValues" dxfId="4" priority="69055"/>
  </conditionalFormatting>
  <conditionalFormatting sqref="B22:B25 B2:B9 B11:B18">
    <cfRule type="duplicateValues" dxfId="3" priority="69056"/>
  </conditionalFormatting>
  <conditionalFormatting sqref="A3:C3 N3:AG3 E3:L3">
    <cfRule type="expression" dxfId="2" priority="69306">
      <formula>AND($Y$1="disabled",$Y3="yes")</formula>
    </cfRule>
    <cfRule type="expression" dxfId="1" priority="69307">
      <formula>$A3 = "begin repeat"</formula>
    </cfRule>
    <cfRule type="expression" dxfId="0" priority="69308">
      <formula xml:space="preserve"> $A9 = "end repeat"</formula>
    </cfRule>
  </conditionalFormatting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pane ySplit="1" topLeftCell="A2" activePane="bottomLeft" state="frozen"/>
      <selection activeCell="M10" sqref="M10"/>
      <selection pane="bottomLeft" activeCell="A2" sqref="A2"/>
    </sheetView>
  </sheetViews>
  <sheetFormatPr baseColWidth="10" defaultColWidth="9.1640625" defaultRowHeight="14" x14ac:dyDescent="0.15"/>
  <cols>
    <col min="1" max="1" width="9.1640625" style="10"/>
    <col min="2" max="2" width="6" style="10" bestFit="1" customWidth="1"/>
    <col min="3" max="3" width="12.83203125" style="10" bestFit="1" customWidth="1"/>
    <col min="4" max="4" width="9.1640625" style="10"/>
    <col min="5" max="7" width="0" style="10" hidden="1" customWidth="1"/>
    <col min="8" max="9" width="9.1640625" style="10"/>
    <col min="10" max="13" width="0" style="10" hidden="1" customWidth="1"/>
    <col min="14" max="16384" width="9.1640625" style="10"/>
  </cols>
  <sheetData>
    <row r="1" spans="1:23" s="11" customFormat="1" x14ac:dyDescent="0.15">
      <c r="A1" s="11" t="s">
        <v>32</v>
      </c>
      <c r="B1" s="11" t="s">
        <v>1</v>
      </c>
      <c r="C1" s="11" t="s">
        <v>2</v>
      </c>
      <c r="D1" s="11" t="s">
        <v>123</v>
      </c>
      <c r="E1" s="12" t="s">
        <v>5</v>
      </c>
      <c r="F1" s="12" t="s">
        <v>6</v>
      </c>
      <c r="G1" s="12" t="s">
        <v>7</v>
      </c>
      <c r="H1" s="11" t="s">
        <v>33</v>
      </c>
      <c r="I1" s="12" t="s">
        <v>34</v>
      </c>
      <c r="J1" s="11" t="s">
        <v>35</v>
      </c>
      <c r="K1" s="11" t="s">
        <v>36</v>
      </c>
      <c r="L1" s="11" t="s">
        <v>37</v>
      </c>
      <c r="M1" s="11" t="s">
        <v>38</v>
      </c>
      <c r="N1" s="11" t="s">
        <v>39</v>
      </c>
      <c r="O1" s="13" t="s">
        <v>22</v>
      </c>
      <c r="P1" s="13" t="s">
        <v>23</v>
      </c>
      <c r="Q1" s="13" t="s">
        <v>24</v>
      </c>
      <c r="R1" s="13" t="s">
        <v>25</v>
      </c>
      <c r="S1" s="13" t="s">
        <v>26</v>
      </c>
      <c r="T1" s="13" t="s">
        <v>27</v>
      </c>
      <c r="U1" s="13" t="s">
        <v>28</v>
      </c>
      <c r="V1" s="13" t="s">
        <v>29</v>
      </c>
      <c r="W1" s="13" t="s">
        <v>30</v>
      </c>
    </row>
    <row r="2" spans="1:23" x14ac:dyDescent="0.15">
      <c r="A2" s="10" t="s">
        <v>76</v>
      </c>
      <c r="B2" s="10" t="s">
        <v>96</v>
      </c>
      <c r="C2" s="10" t="s">
        <v>69</v>
      </c>
      <c r="D2" s="10" t="s">
        <v>137</v>
      </c>
    </row>
    <row r="3" spans="1:23" x14ac:dyDescent="0.15">
      <c r="A3" s="10" t="s">
        <v>76</v>
      </c>
      <c r="B3" s="10" t="s">
        <v>97</v>
      </c>
      <c r="C3" s="10" t="s">
        <v>70</v>
      </c>
      <c r="D3" s="10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pane ySplit="1" topLeftCell="A2" activePane="bottomLeft" state="frozen"/>
      <selection pane="bottomLeft" activeCell="D30" sqref="D30"/>
    </sheetView>
  </sheetViews>
  <sheetFormatPr baseColWidth="10" defaultColWidth="9.1640625" defaultRowHeight="14" x14ac:dyDescent="0.15"/>
  <cols>
    <col min="1" max="1" width="51.83203125" style="10" customWidth="1"/>
    <col min="2" max="2" width="34" style="10" bestFit="1" customWidth="1"/>
    <col min="3" max="3" width="9.1640625" style="10"/>
    <col min="4" max="4" width="42.6640625" style="10" bestFit="1" customWidth="1"/>
    <col min="5" max="16384" width="9.1640625" style="10"/>
  </cols>
  <sheetData>
    <row r="1" spans="1:8" s="5" customFormat="1" ht="16" x14ac:dyDescent="0.2">
      <c r="A1" s="1" t="s">
        <v>40</v>
      </c>
      <c r="B1" s="1" t="s">
        <v>41</v>
      </c>
      <c r="C1" s="2" t="s">
        <v>42</v>
      </c>
      <c r="D1" s="2" t="s">
        <v>43</v>
      </c>
      <c r="E1" s="1" t="s">
        <v>44</v>
      </c>
      <c r="F1" s="1" t="s">
        <v>45</v>
      </c>
      <c r="G1" s="3" t="s">
        <v>46</v>
      </c>
      <c r="H1" s="4" t="s">
        <v>47</v>
      </c>
    </row>
    <row r="2" spans="1:8" s="5" customFormat="1" ht="15" x14ac:dyDescent="0.2">
      <c r="A2" s="6" t="str">
        <f ca="1">CONCATENATE("Contact App (v", C2,")")</f>
        <v>Contact App (v1804131517)</v>
      </c>
      <c r="B2" s="6" t="str">
        <f>CONCATENATE("Contact_App_G",H2)</f>
        <v>Contact_App_G3</v>
      </c>
      <c r="C2" s="6" t="str">
        <f ca="1">TEXT(YEAR(NOW())-2000, "00") &amp; TEXT(MONTH(NOW()), "00") &amp; TEXT(DAY(NOW()), "00") &amp; TEXT(HOUR(NOW()), "00") &amp; TEXT(MINUTE(NOW()), "00")</f>
        <v>1804131517</v>
      </c>
      <c r="D2" s="37" t="s">
        <v>143</v>
      </c>
      <c r="E2" s="7"/>
      <c r="F2" s="8" t="s">
        <v>49</v>
      </c>
      <c r="G2" s="6" t="s">
        <v>51</v>
      </c>
      <c r="H2" s="9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2016-08-19T02:20:02Z</dcterms:created>
  <dcterms:modified xsi:type="dcterms:W3CDTF">2018-04-13T08:17:48Z</dcterms:modified>
</cp:coreProperties>
</file>